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95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MJ</author>
  </authors>
  <commentList>
    <comment ref="C9" authorId="0">
      <text>
        <r>
          <rPr>
            <b/>
            <sz val="9"/>
            <rFont val="Tahoma"/>
            <family val="2"/>
          </rPr>
          <t>Brutto area is used</t>
        </r>
      </text>
    </comment>
    <comment ref="C10" authorId="0">
      <text>
        <r>
          <rPr>
            <b/>
            <sz val="9"/>
            <rFont val="Tahoma"/>
            <family val="2"/>
          </rPr>
          <t>Brutto area is used</t>
        </r>
      </text>
    </comment>
    <comment ref="C11" authorId="0">
      <text>
        <r>
          <rPr>
            <b/>
            <sz val="9"/>
            <rFont val="Tahoma"/>
            <family val="2"/>
          </rPr>
          <t>Brutto area is used</t>
        </r>
      </text>
    </comment>
    <comment ref="C12" authorId="0">
      <text>
        <r>
          <rPr>
            <b/>
            <sz val="9"/>
            <rFont val="Tahoma"/>
            <family val="2"/>
          </rPr>
          <t>Brutto area is used</t>
        </r>
      </text>
    </comment>
    <comment ref="C13" authorId="0">
      <text>
        <r>
          <rPr>
            <b/>
            <sz val="9"/>
            <rFont val="Tahoma"/>
            <family val="2"/>
          </rPr>
          <t>Brutto area is used</t>
        </r>
      </text>
    </comment>
    <comment ref="C21" authorId="0">
      <text>
        <r>
          <rPr>
            <b/>
            <sz val="9"/>
            <rFont val="Tahoma"/>
            <family val="2"/>
          </rPr>
          <t>Brutto area is used</t>
        </r>
      </text>
    </comment>
    <comment ref="C22" authorId="0">
      <text>
        <r>
          <rPr>
            <b/>
            <sz val="9"/>
            <rFont val="Tahoma"/>
            <family val="2"/>
          </rPr>
          <t>Brutto area is used</t>
        </r>
      </text>
    </comment>
    <comment ref="C23" authorId="0">
      <text>
        <r>
          <rPr>
            <b/>
            <sz val="9"/>
            <rFont val="Tahoma"/>
            <family val="2"/>
          </rPr>
          <t>Brutto area is used</t>
        </r>
      </text>
    </comment>
    <comment ref="C24" authorId="0">
      <text>
        <r>
          <rPr>
            <b/>
            <sz val="9"/>
            <rFont val="Tahoma"/>
            <family val="2"/>
          </rPr>
          <t>Brutto area is used</t>
        </r>
      </text>
    </comment>
    <comment ref="C25" authorId="0">
      <text>
        <r>
          <rPr>
            <b/>
            <sz val="9"/>
            <rFont val="Tahoma"/>
            <family val="2"/>
          </rPr>
          <t>Brutto area is used</t>
        </r>
      </text>
    </comment>
  </commentList>
</comments>
</file>

<file path=xl/sharedStrings.xml><?xml version="1.0" encoding="utf-8"?>
<sst xmlns="http://schemas.openxmlformats.org/spreadsheetml/2006/main" count="48" uniqueCount="25">
  <si>
    <t>SolarVenti: Calculation of power output</t>
  </si>
  <si>
    <t>Value</t>
  </si>
  <si>
    <r>
      <t>Estimated air flow: M</t>
    </r>
    <r>
      <rPr>
        <vertAlign val="superscript"/>
        <sz val="10"/>
        <color indexed="8"/>
        <rFont val="Calibri"/>
        <family val="2"/>
      </rPr>
      <t>3</t>
    </r>
    <r>
      <rPr>
        <sz val="10"/>
        <color theme="1"/>
        <rFont val="Calibri"/>
        <family val="2"/>
      </rPr>
      <t xml:space="preserve"> air/m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per hour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</si>
  <si>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</si>
  <si>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r>
      <t>Yearly kWh sun radiation/m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in DK - 60 degree inclination at Danish weather conditions</t>
    </r>
  </si>
  <si>
    <r>
      <t>kWh/m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/year</t>
    </r>
  </si>
  <si>
    <t xml:space="preserve">Utilisation of sun radiation/ efficiency </t>
  </si>
  <si>
    <t>SolarVenti products</t>
  </si>
  <si>
    <t>SV2</t>
  </si>
  <si>
    <t>SV3</t>
  </si>
  <si>
    <t>SV7</t>
  </si>
  <si>
    <t>SV14</t>
  </si>
  <si>
    <t>SV30 AX</t>
  </si>
  <si>
    <t xml:space="preserve">The extra dehumidification effect is not included. So the savings may be substancially higher </t>
  </si>
  <si>
    <r>
      <t>Product area m</t>
    </r>
    <r>
      <rPr>
        <b/>
        <vertAlign val="superscript"/>
        <sz val="10"/>
        <color indexed="8"/>
        <rFont val="Calibri"/>
        <family val="2"/>
      </rPr>
      <t>2</t>
    </r>
  </si>
  <si>
    <t>Assumptions</t>
  </si>
  <si>
    <r>
      <t>Recommended room area m</t>
    </r>
    <r>
      <rPr>
        <b/>
        <vertAlign val="superscript"/>
        <sz val="10"/>
        <color indexed="8"/>
        <rFont val="Calibri"/>
        <family val="2"/>
      </rPr>
      <t>2</t>
    </r>
  </si>
  <si>
    <t xml:space="preserve">Min hours for air change </t>
  </si>
  <si>
    <t xml:space="preserve">Max hours for air change </t>
  </si>
  <si>
    <r>
      <t>Min air flow per hour m</t>
    </r>
    <r>
      <rPr>
        <b/>
        <vertAlign val="superscript"/>
        <sz val="10"/>
        <color indexed="8"/>
        <rFont val="Calibri"/>
        <family val="2"/>
      </rPr>
      <t>3</t>
    </r>
  </si>
  <si>
    <r>
      <t>Max air flow per hour m</t>
    </r>
    <r>
      <rPr>
        <b/>
        <vertAlign val="superscript"/>
        <sz val="10"/>
        <color indexed="8"/>
        <rFont val="Calibri"/>
        <family val="2"/>
      </rPr>
      <t>3</t>
    </r>
  </si>
  <si>
    <r>
      <t>Estimated average energy saving kWh/m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per year</t>
    </r>
  </si>
  <si>
    <t>Estimated energy saving  kWh/SV-unit/year</t>
  </si>
  <si>
    <r>
      <t>Expected energy supply and air change per 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air collector.</t>
    </r>
  </si>
  <si>
    <r>
      <t>Estimated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in room area. Height 2.4 m</t>
    </r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</si>
</sst>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  <numFmt numFmtId="175" formatCode="0.0%"/>
    <numFmt numFmtId="176" formatCode="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00B05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2" applyNumberFormat="0" applyAlignment="0" applyProtection="0"/>
    <xf numFmtId="0" fontId="40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50" fillId="0" borderId="0" xfId="53" applyNumberFormat="1" applyFont="1">
      <alignment/>
      <protection/>
    </xf>
    <xf numFmtId="38" fontId="0" fillId="0" borderId="0" xfId="53" applyNumberFormat="1">
      <alignment/>
      <protection/>
    </xf>
    <xf numFmtId="38" fontId="48" fillId="0" borderId="0" xfId="53" applyNumberFormat="1" applyFont="1" applyAlignment="1">
      <alignment horizontal="center" vertical="center" wrapText="1"/>
      <protection/>
    </xf>
    <xf numFmtId="38" fontId="0" fillId="0" borderId="0" xfId="53" applyNumberFormat="1" applyAlignment="1">
      <alignment horizontal="left" indent="1"/>
      <protection/>
    </xf>
    <xf numFmtId="38" fontId="0" fillId="0" borderId="0" xfId="53" applyNumberFormat="1" applyAlignment="1">
      <alignment horizontal="left" indent="1"/>
      <protection/>
    </xf>
    <xf numFmtId="9" fontId="0" fillId="0" borderId="0" xfId="59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8" fontId="0" fillId="33" borderId="0" xfId="53" applyNumberFormat="1" applyFill="1">
      <alignment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38" fontId="51" fillId="35" borderId="0" xfId="53" applyNumberFormat="1" applyFont="1" applyFill="1" applyAlignment="1">
      <alignment vertical="center"/>
      <protection/>
    </xf>
    <xf numFmtId="38" fontId="0" fillId="0" borderId="0" xfId="53" applyNumberFormat="1" applyAlignment="1">
      <alignment horizontal="left" indent="2"/>
      <protection/>
    </xf>
    <xf numFmtId="38" fontId="51" fillId="0" borderId="0" xfId="53" applyNumberFormat="1" applyFont="1" applyAlignment="1">
      <alignment horizontal="left" indent="1"/>
      <protection/>
    </xf>
    <xf numFmtId="38" fontId="48" fillId="0" borderId="0" xfId="53" applyNumberFormat="1" applyFont="1" applyFill="1" applyAlignment="1">
      <alignment horizontal="left" vertical="center" indent="2"/>
      <protection/>
    </xf>
    <xf numFmtId="38" fontId="0" fillId="0" borderId="0" xfId="53" applyNumberFormat="1" applyFill="1" applyAlignment="1">
      <alignment horizontal="left" indent="3"/>
      <protection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 indent="3"/>
    </xf>
  </cellXfs>
  <cellStyles count="52">
    <cellStyle name="Normal" xfId="0"/>
    <cellStyle name="Comma" xfId="15"/>
    <cellStyle name="1000-sep (2 dec) 2" xfId="16"/>
    <cellStyle name="Comma [0]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rklarende tekst" xfId="40"/>
    <cellStyle name="God" xfId="41"/>
    <cellStyle name="Hyperlink" xfId="42"/>
    <cellStyle name="Hyperlink 2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Procent 2" xfId="60"/>
    <cellStyle name="Sammenkædet celle" xfId="61"/>
    <cellStyle name="Titel" xfId="62"/>
    <cellStyle name="Total" xfId="63"/>
    <cellStyle name="Ugyldig" xfId="64"/>
    <cellStyle name="Currenc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4.8515625" style="0" bestFit="1" customWidth="1"/>
    <col min="2" max="2" width="9.00390625" style="0" customWidth="1"/>
    <col min="3" max="3" width="12.7109375" style="0" customWidth="1"/>
    <col min="4" max="4" width="16.00390625" style="0" customWidth="1"/>
    <col min="5" max="5" width="15.57421875" style="0" customWidth="1"/>
    <col min="6" max="6" width="4.421875" style="0" customWidth="1"/>
    <col min="7" max="7" width="12.8515625" style="0" bestFit="1" customWidth="1"/>
    <col min="8" max="9" width="12.00390625" style="0" customWidth="1"/>
    <col min="10" max="10" width="12.57421875" style="0" customWidth="1"/>
    <col min="11" max="11" width="12.00390625" style="0" customWidth="1"/>
    <col min="12" max="12" width="12.28125" style="0" customWidth="1"/>
  </cols>
  <sheetData>
    <row r="1" spans="1:3" ht="15.75">
      <c r="A1" s="1" t="s">
        <v>0</v>
      </c>
      <c r="B1" s="2"/>
      <c r="C1" s="2"/>
    </row>
    <row r="2" spans="1:3" ht="12.75">
      <c r="A2" s="2"/>
      <c r="B2" s="2"/>
      <c r="C2" s="2"/>
    </row>
    <row r="3" spans="1:3" ht="17.25">
      <c r="A3" s="13" t="s">
        <v>23</v>
      </c>
      <c r="B3" s="3"/>
      <c r="C3" s="2"/>
    </row>
    <row r="4" spans="1:3" ht="15">
      <c r="A4" s="15" t="s">
        <v>15</v>
      </c>
      <c r="B4" s="3" t="s">
        <v>1</v>
      </c>
      <c r="C4" s="2"/>
    </row>
    <row r="5" spans="1:10" ht="15">
      <c r="A5" s="14" t="s">
        <v>2</v>
      </c>
      <c r="B5" s="2">
        <v>100</v>
      </c>
      <c r="C5" s="4" t="s">
        <v>3</v>
      </c>
      <c r="D5" s="18"/>
      <c r="J5" s="19"/>
    </row>
    <row r="6" spans="1:4" ht="15">
      <c r="A6" s="14" t="s">
        <v>4</v>
      </c>
      <c r="B6" s="9">
        <v>800</v>
      </c>
      <c r="C6" s="5" t="s">
        <v>5</v>
      </c>
      <c r="D6" s="5"/>
    </row>
    <row r="8" spans="1:12" ht="90">
      <c r="A8" s="16" t="s">
        <v>7</v>
      </c>
      <c r="B8" s="7" t="s">
        <v>14</v>
      </c>
      <c r="C8" s="7" t="s">
        <v>6</v>
      </c>
      <c r="D8" s="20" t="s">
        <v>21</v>
      </c>
      <c r="E8" s="20" t="s">
        <v>22</v>
      </c>
      <c r="F8" s="11"/>
      <c r="G8" s="7" t="s">
        <v>16</v>
      </c>
      <c r="H8" s="7" t="s">
        <v>24</v>
      </c>
      <c r="I8" s="7" t="s">
        <v>19</v>
      </c>
      <c r="J8" s="7" t="s">
        <v>20</v>
      </c>
      <c r="K8" s="7" t="s">
        <v>18</v>
      </c>
      <c r="L8" s="7" t="s">
        <v>17</v>
      </c>
    </row>
    <row r="9" spans="1:12" ht="12.75">
      <c r="A9" s="17" t="s">
        <v>8</v>
      </c>
      <c r="B9" s="12">
        <f>0.5*0.5</f>
        <v>0.25</v>
      </c>
      <c r="C9" s="6">
        <v>0.55</v>
      </c>
      <c r="D9" s="8">
        <f>$B$6*C9</f>
        <v>440.00000000000006</v>
      </c>
      <c r="E9" s="8">
        <f>B9*D9</f>
        <v>110.00000000000001</v>
      </c>
      <c r="F9" s="11"/>
      <c r="G9" s="10">
        <v>15</v>
      </c>
      <c r="H9" s="10">
        <f>G9*2.4</f>
        <v>36</v>
      </c>
      <c r="I9" s="10">
        <v>15</v>
      </c>
      <c r="J9" s="10">
        <v>30</v>
      </c>
      <c r="K9" s="12">
        <f>H9/I9</f>
        <v>2.4</v>
      </c>
      <c r="L9" s="12">
        <f>H9/J9</f>
        <v>1.2</v>
      </c>
    </row>
    <row r="10" spans="1:12" ht="12.75">
      <c r="A10" s="17" t="s">
        <v>9</v>
      </c>
      <c r="B10" s="12">
        <f>0.7*0.5</f>
        <v>0.35</v>
      </c>
      <c r="C10" s="6">
        <v>0.57</v>
      </c>
      <c r="D10" s="8">
        <f>$B$6*C10</f>
        <v>455.99999999999994</v>
      </c>
      <c r="E10" s="8">
        <f>B10*D10</f>
        <v>159.59999999999997</v>
      </c>
      <c r="F10" s="11"/>
      <c r="G10" s="10">
        <v>20</v>
      </c>
      <c r="H10" s="10">
        <f>G10*2.4</f>
        <v>48</v>
      </c>
      <c r="I10" s="10">
        <v>20</v>
      </c>
      <c r="J10" s="10">
        <v>35</v>
      </c>
      <c r="K10" s="12">
        <f>H10/I10</f>
        <v>2.4</v>
      </c>
      <c r="L10" s="12">
        <f>H10/J10</f>
        <v>1.3714285714285714</v>
      </c>
    </row>
    <row r="11" spans="1:12" ht="12.75">
      <c r="A11" s="17" t="s">
        <v>10</v>
      </c>
      <c r="B11" s="12">
        <f>1*0.7</f>
        <v>0.7</v>
      </c>
      <c r="C11" s="6">
        <v>0.62</v>
      </c>
      <c r="D11" s="8">
        <f>$B$6*C11</f>
        <v>496</v>
      </c>
      <c r="E11" s="8">
        <f>B11*D11</f>
        <v>347.2</v>
      </c>
      <c r="F11" s="11"/>
      <c r="G11" s="10">
        <v>40</v>
      </c>
      <c r="H11" s="10">
        <f>G11*2.4</f>
        <v>96</v>
      </c>
      <c r="I11" s="10">
        <v>40</v>
      </c>
      <c r="J11" s="10">
        <v>90</v>
      </c>
      <c r="K11" s="12">
        <f>H11/I11</f>
        <v>2.4</v>
      </c>
      <c r="L11" s="12">
        <f>H11/J11</f>
        <v>1.0666666666666667</v>
      </c>
    </row>
    <row r="12" spans="1:12" ht="12.75">
      <c r="A12" s="17" t="s">
        <v>11</v>
      </c>
      <c r="B12" s="12">
        <f>2*0.7</f>
        <v>1.4</v>
      </c>
      <c r="C12" s="6">
        <v>0.66</v>
      </c>
      <c r="D12" s="8">
        <f>$B$6*C12</f>
        <v>528</v>
      </c>
      <c r="E12" s="8">
        <f>B12*D12</f>
        <v>739.1999999999999</v>
      </c>
      <c r="F12" s="11"/>
      <c r="G12" s="10">
        <v>70</v>
      </c>
      <c r="H12" s="10">
        <f>G12*2.4</f>
        <v>168</v>
      </c>
      <c r="I12" s="10">
        <v>60</v>
      </c>
      <c r="J12" s="10">
        <v>110</v>
      </c>
      <c r="K12" s="12">
        <f>H12/I12</f>
        <v>2.8</v>
      </c>
      <c r="L12" s="12">
        <f>H12/J12</f>
        <v>1.5272727272727273</v>
      </c>
    </row>
    <row r="13" spans="1:12" ht="12.75">
      <c r="A13" s="17" t="s">
        <v>12</v>
      </c>
      <c r="B13" s="12">
        <f>1*3</f>
        <v>3</v>
      </c>
      <c r="C13" s="6">
        <v>0.67</v>
      </c>
      <c r="D13" s="8">
        <f>$B$6*C13</f>
        <v>536</v>
      </c>
      <c r="E13" s="8">
        <f>B13*D13</f>
        <v>1608</v>
      </c>
      <c r="F13" s="11"/>
      <c r="G13" s="10">
        <v>140</v>
      </c>
      <c r="H13" s="10">
        <f>G13*2.4</f>
        <v>336</v>
      </c>
      <c r="I13" s="10">
        <v>100</v>
      </c>
      <c r="J13" s="10">
        <v>150</v>
      </c>
      <c r="K13" s="10">
        <f>H13/I13</f>
        <v>3.36</v>
      </c>
      <c r="L13" s="12">
        <f>H13/J13</f>
        <v>2.24</v>
      </c>
    </row>
    <row r="14" spans="1:3" ht="12.75">
      <c r="A14" s="22" t="s">
        <v>13</v>
      </c>
      <c r="B14" s="22"/>
      <c r="C14" s="21"/>
    </row>
    <row r="16" spans="1:3" ht="15">
      <c r="A16" s="15" t="s">
        <v>15</v>
      </c>
      <c r="B16" s="3" t="s">
        <v>1</v>
      </c>
      <c r="C16" s="2"/>
    </row>
    <row r="17" spans="1:4" ht="15">
      <c r="A17" s="14" t="s">
        <v>2</v>
      </c>
      <c r="B17" s="2">
        <v>100</v>
      </c>
      <c r="C17" s="5" t="s">
        <v>3</v>
      </c>
      <c r="D17" s="18"/>
    </row>
    <row r="18" spans="1:4" ht="15">
      <c r="A18" s="14" t="s">
        <v>4</v>
      </c>
      <c r="B18" s="9">
        <v>1000</v>
      </c>
      <c r="C18" s="5" t="s">
        <v>5</v>
      </c>
      <c r="D18" s="5"/>
    </row>
    <row r="20" spans="1:12" ht="90">
      <c r="A20" s="16" t="s">
        <v>7</v>
      </c>
      <c r="B20" s="7" t="s">
        <v>14</v>
      </c>
      <c r="C20" s="7" t="s">
        <v>6</v>
      </c>
      <c r="D20" s="20" t="s">
        <v>21</v>
      </c>
      <c r="E20" s="20" t="s">
        <v>22</v>
      </c>
      <c r="F20" s="11"/>
      <c r="G20" s="7" t="s">
        <v>16</v>
      </c>
      <c r="H20" s="7" t="s">
        <v>24</v>
      </c>
      <c r="I20" s="7" t="s">
        <v>19</v>
      </c>
      <c r="J20" s="7" t="s">
        <v>20</v>
      </c>
      <c r="K20" s="7" t="s">
        <v>18</v>
      </c>
      <c r="L20" s="7" t="s">
        <v>17</v>
      </c>
    </row>
    <row r="21" spans="1:12" ht="12.75">
      <c r="A21" s="17" t="s">
        <v>8</v>
      </c>
      <c r="B21" s="12">
        <f>0.5*0.5</f>
        <v>0.25</v>
      </c>
      <c r="C21" s="6">
        <v>0.55</v>
      </c>
      <c r="D21" s="8">
        <f>$B$18*C21</f>
        <v>550</v>
      </c>
      <c r="E21" s="8">
        <f>B21*D21</f>
        <v>137.5</v>
      </c>
      <c r="F21" s="11"/>
      <c r="G21" s="10">
        <v>15</v>
      </c>
      <c r="H21" s="10">
        <f>G21*2.4</f>
        <v>36</v>
      </c>
      <c r="I21" s="10">
        <v>15</v>
      </c>
      <c r="J21" s="10">
        <v>30</v>
      </c>
      <c r="K21" s="12">
        <f>H21/I21</f>
        <v>2.4</v>
      </c>
      <c r="L21" s="12">
        <f>H21/J21</f>
        <v>1.2</v>
      </c>
    </row>
    <row r="22" spans="1:12" ht="12.75">
      <c r="A22" s="17" t="s">
        <v>9</v>
      </c>
      <c r="B22" s="12">
        <f>0.7*0.5</f>
        <v>0.35</v>
      </c>
      <c r="C22" s="6">
        <v>0.57</v>
      </c>
      <c r="D22" s="8">
        <f>$B$18*C22</f>
        <v>570</v>
      </c>
      <c r="E22" s="8">
        <f>B22*D22</f>
        <v>199.5</v>
      </c>
      <c r="F22" s="11"/>
      <c r="G22" s="10">
        <v>20</v>
      </c>
      <c r="H22" s="10">
        <f>G22*2.4</f>
        <v>48</v>
      </c>
      <c r="I22" s="10">
        <v>20</v>
      </c>
      <c r="J22" s="10">
        <v>35</v>
      </c>
      <c r="K22" s="12">
        <f>H22/I22</f>
        <v>2.4</v>
      </c>
      <c r="L22" s="12">
        <f>H22/J22</f>
        <v>1.3714285714285714</v>
      </c>
    </row>
    <row r="23" spans="1:12" ht="12.75">
      <c r="A23" s="17" t="s">
        <v>10</v>
      </c>
      <c r="B23" s="12">
        <f>1*0.7</f>
        <v>0.7</v>
      </c>
      <c r="C23" s="6">
        <v>0.62</v>
      </c>
      <c r="D23" s="8">
        <f>$B$18*C23</f>
        <v>620</v>
      </c>
      <c r="E23" s="8">
        <f>B23*D23</f>
        <v>434</v>
      </c>
      <c r="F23" s="11"/>
      <c r="G23" s="10">
        <v>40</v>
      </c>
      <c r="H23" s="10">
        <f>G23*2.4</f>
        <v>96</v>
      </c>
      <c r="I23" s="10">
        <v>40</v>
      </c>
      <c r="J23" s="10">
        <v>90</v>
      </c>
      <c r="K23" s="12">
        <f>H23/I23</f>
        <v>2.4</v>
      </c>
      <c r="L23" s="12">
        <f>H23/J23</f>
        <v>1.0666666666666667</v>
      </c>
    </row>
    <row r="24" spans="1:12" ht="12.75">
      <c r="A24" s="17" t="s">
        <v>11</v>
      </c>
      <c r="B24" s="12">
        <f>2*0.7</f>
        <v>1.4</v>
      </c>
      <c r="C24" s="6">
        <v>0.66</v>
      </c>
      <c r="D24" s="8">
        <f>$B$18*C24</f>
        <v>660</v>
      </c>
      <c r="E24" s="8">
        <f>B24*D24</f>
        <v>923.9999999999999</v>
      </c>
      <c r="F24" s="11"/>
      <c r="G24" s="10">
        <v>70</v>
      </c>
      <c r="H24" s="10">
        <f>G24*2.4</f>
        <v>168</v>
      </c>
      <c r="I24" s="10">
        <v>60</v>
      </c>
      <c r="J24" s="10">
        <v>110</v>
      </c>
      <c r="K24" s="12">
        <f>H24/I24</f>
        <v>2.8</v>
      </c>
      <c r="L24" s="12">
        <f>H24/J24</f>
        <v>1.5272727272727273</v>
      </c>
    </row>
    <row r="25" spans="1:12" ht="12.75">
      <c r="A25" s="17" t="s">
        <v>12</v>
      </c>
      <c r="B25" s="12">
        <f>1*3</f>
        <v>3</v>
      </c>
      <c r="C25" s="6">
        <v>0.67</v>
      </c>
      <c r="D25" s="8">
        <f>$B$18*C25</f>
        <v>670</v>
      </c>
      <c r="E25" s="8">
        <f>B25*D25</f>
        <v>2010</v>
      </c>
      <c r="F25" s="11"/>
      <c r="G25" s="10">
        <v>140</v>
      </c>
      <c r="H25" s="10">
        <f>G25*2.4</f>
        <v>336</v>
      </c>
      <c r="I25" s="10">
        <v>100</v>
      </c>
      <c r="J25" s="10">
        <v>150</v>
      </c>
      <c r="K25" s="10">
        <f>H25/I25</f>
        <v>3.36</v>
      </c>
      <c r="L25" s="12">
        <f>H25/J25</f>
        <v>2.24</v>
      </c>
    </row>
    <row r="26" spans="1:3" ht="12.75">
      <c r="A26" s="22" t="s">
        <v>13</v>
      </c>
      <c r="B26" s="22"/>
      <c r="C26" s="21"/>
    </row>
  </sheetData>
  <sheetProtection/>
  <mergeCells count="2">
    <mergeCell ref="A14:B14"/>
    <mergeCell ref="A26:B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MJ</cp:lastModifiedBy>
  <dcterms:created xsi:type="dcterms:W3CDTF">2012-06-28T11:58:39Z</dcterms:created>
  <dcterms:modified xsi:type="dcterms:W3CDTF">2012-07-19T09:38:09Z</dcterms:modified>
  <cp:category/>
  <cp:version/>
  <cp:contentType/>
  <cp:contentStatus/>
</cp:coreProperties>
</file>